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P8266_All\ProjectDIY\37_ค่าพลังงานไฟฟ้า\"/>
    </mc:Choice>
  </mc:AlternateContent>
  <xr:revisionPtr revIDLastSave="0" documentId="13_ncr:1_{C144883F-358E-486D-8493-B12754DBB9F0}" xr6:coauthVersionLast="47" xr6:coauthVersionMax="47" xr10:uidLastSave="{00000000-0000-0000-0000-000000000000}"/>
  <bookViews>
    <workbookView xWindow="-120" yWindow="-120" windowWidth="29040" windowHeight="15840" activeTab="1" xr2:uid="{C7A56205-B8D2-410A-A55C-79E112EF9BAF}"/>
  </bookViews>
  <sheets>
    <sheet name="Sheet1" sheetId="1" r:id="rId1"/>
    <sheet name="การคำนวณ" sheetId="4" r:id="rId2"/>
    <sheet name="การคำนวณทดลอง" sheetId="6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6" l="1"/>
  <c r="L24" i="6"/>
  <c r="L23" i="6"/>
  <c r="L21" i="6"/>
  <c r="L20" i="6" l="1"/>
  <c r="L22" i="6" s="1"/>
  <c r="L25" i="6" s="1"/>
  <c r="L26" i="6" s="1"/>
  <c r="L21" i="4"/>
  <c r="L24" i="4"/>
  <c r="L23" i="4"/>
  <c r="J5" i="1"/>
  <c r="L27" i="6" l="1"/>
  <c r="K25" i="6"/>
  <c r="L20" i="4"/>
  <c r="L19" i="4"/>
  <c r="K25" i="4"/>
  <c r="L22" i="4" l="1"/>
  <c r="L25" i="4" s="1"/>
  <c r="L26" i="4" s="1"/>
  <c r="L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MAXGOD</author>
  </authors>
  <commentList>
    <comment ref="H2" authorId="0" shapeId="0" xr:uid="{AE589A00-BD10-4E8A-AA99-79F8048DD6CE}">
      <text>
        <r>
          <rPr>
            <b/>
            <sz val="9"/>
            <color indexed="81"/>
            <rFont val="Tahoma"/>
            <family val="2"/>
          </rPr>
          <t>MAXGOD: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ประเภท 1115 บ้านอยู่อาศัย ที่ใช้ไฟฟ้าไม่เกิน 150 หน่วย/เดือน 
                  อัตราค่าบริการ 8.19 บาท/เดือน
ประเภท 1125 คือ ใช้ไฟฟ้าเกิน 150 หน่วย/เดือน 
                  อัตราค่าบริการ 38.22 บาท/เดือน
ประเภท 2125 กิจการขนาดเล็ก 
                  อัตราค่าบริการ 46.16 บาท/เดือน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MAXGOD</author>
  </authors>
  <commentList>
    <comment ref="I4" authorId="0" shapeId="0" xr:uid="{D8565566-550C-47C5-BA28-9E61FD3483B4}">
      <text>
        <r>
          <rPr>
            <b/>
            <sz val="9"/>
            <color indexed="81"/>
            <rFont val="Tahoma"/>
            <family val="2"/>
          </rPr>
          <t>MAXGOD: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ประเภท 1115 บ้านอยู่อาศัย ที่ใช้ไฟฟ้าไม่เกิน 150 หน่วย/เดือน 
                  อัตราค่าบริการ 8.19 บาท/เดือน
ประเภท 1125 คือ ใช้ไฟฟ้าเกิน 150 หน่วย/เดือน 
                  อัตราค่าบริการ 38.22 บาท/เดือน
ประเภท 2125 กิจการขนาดเล็ก 
                  อัตราค่าบริการ 46.16 บาท/เดือน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MAXGOD</author>
  </authors>
  <commentList>
    <comment ref="I4" authorId="0" shapeId="0" xr:uid="{86FE87CE-BCE8-45F0-99E6-7C58BE42644F}">
      <text>
        <r>
          <rPr>
            <b/>
            <sz val="9"/>
            <color indexed="81"/>
            <rFont val="Tahoma"/>
            <family val="2"/>
          </rPr>
          <t>MAXGOD: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ประเภท 1115 บ้านอยู่อาศัย ที่ใช้ไฟฟ้าไม่เกิน 150 หน่วย/เดือน 
                  อัตราค่าบริการ 8.19 บาท/เดือน
ประเภท 1125 คือ ใช้ไฟฟ้าเกิน 150 หน่วย/เดือน 
                  อัตราค่าบริการ 38.22 บาท/เดือน
ประเภท 2125 กิจการขนาดเล็ก 
                  อัตราค่าบริการ 46.16 บาท/เดือน</t>
        </r>
      </text>
    </comment>
  </commentList>
</comments>
</file>

<file path=xl/sharedStrings.xml><?xml version="1.0" encoding="utf-8"?>
<sst xmlns="http://schemas.openxmlformats.org/spreadsheetml/2006/main" count="183" uniqueCount="60">
  <si>
    <t>รหัสการไฟฟ้า
(PEA Code)</t>
  </si>
  <si>
    <t>K17101</t>
  </si>
  <si>
    <t>https://www.pea.co.th/%E0%B8%84%E0%B8%A7%E0%B8%B2%E0%B8%A1%E0%B8%A3%E0%B8%B9%E0%B9%89%E0%B9%80%E0%B8%81%E0%B8%B5%E0%B9%88%E0%B8%A2%E0%B8%A7%E0%B8%81%E0%B8%B1%E0%B8%9A%E0%B9%84%E0%B8%9F%E0%B8%9F%E0%B9%89%E0%B8%B2/PID/606/evl/0/CategoryID/348/CategoryName/%E0%B8%84%E0%B9%88%E0%B8%B2-FT</t>
  </si>
  <si>
    <t>FT</t>
  </si>
  <si>
    <t>https://www.pea.co.th/%E0%B8%84%E0%B8%A7%E0%B8%B2%E0%B8%A1%E0%B8%A3%E0%B8%B9%E0%B9%89%E0%B9%80%E0%B8%81%E0%B8%B5%E0%B9%88%E0%B8%A2%E0%B8%A7%E0%B8%81%E0%B8%B1%E0%B8%9A%E0%B9%84%E0%B8%9F%E0%B8%9F%E0%B9%89%E0%B8%B2/PID/606/evl/0/CategoryID/148/CategoryName/%E0%B9%80%E0%B8%81%E0%B8%B5%E0%B9%88%E0%B8%A2%E0%B8%A7%E0%B8%81%E0%B8%B1%E0%B8%9A%E0%B8%84%E0%B9%88%E0%B8%B2%E0%B9%84%E0%B8%9F%E0%B8%9F%E0%B9%89%E0%B8%B2</t>
  </si>
  <si>
    <t>ความรู้เกี่ยวกับไฟฟ้า</t>
  </si>
  <si>
    <t>สายจดหน่วย
(MRU)</t>
  </si>
  <si>
    <t>หมายเลขผู้ใช้ไฟฟ้า
(CA/Ref.No1)</t>
  </si>
  <si>
    <t>เลขที่เอกสาร
(Doc No./Ref No.2)</t>
  </si>
  <si>
    <t>ประจำเดือน
(Bill Period)</t>
  </si>
  <si>
    <t>รหัสเครื่องวัด
(PEA No.)</t>
  </si>
  <si>
    <t xml:space="preserve">User No.
</t>
  </si>
  <si>
    <t>ประเภท
(Type)</t>
  </si>
  <si>
    <t>ตัวคูณ
(Multiplier)</t>
  </si>
  <si>
    <t>วันที่อ่านหน่วย
(Meter Reading Date)</t>
  </si>
  <si>
    <t>วันที่พิมพ์
(Printing Date)</t>
  </si>
  <si>
    <t>KHUY0012</t>
  </si>
  <si>
    <t>02/2563</t>
  </si>
  <si>
    <t>000037911969</t>
  </si>
  <si>
    <t>0.0000</t>
  </si>
  <si>
    <t>เลขครั้งหลัง
(Recent Reading)</t>
  </si>
  <si>
    <t>เลขครั้งก่อน
(Previous Reading)</t>
  </si>
  <si>
    <t>จำนวนที่ใช้
(Consumption)</t>
  </si>
  <si>
    <t>https://www.pea.co.th/webapplications/EstimateBill/index.html</t>
  </si>
  <si>
    <t>ระบบประมาณการค่าไฟฟ้า
การไฟฟ้าส่วนภูมิภาค</t>
  </si>
  <si>
    <t>https://www.tcijthai.com/news/2016/11/scoop/6591</t>
  </si>
  <si>
    <t xml:space="preserve">แกะตัวเลข 'บิลค่าไฟฟ้า' </t>
  </si>
  <si>
    <t>https://money.kapook.com/view122857.html</t>
  </si>
  <si>
    <t>ค่าบริการรายเดือนในบิลค่าไฟฟ้า</t>
  </si>
  <si>
    <t>https://www.solarhub.co.th/document/rate-mea-1.pdf</t>
  </si>
  <si>
    <t>อัตราค่าไฟฟ้าของ กฟน. และ กฟภ.</t>
  </si>
  <si>
    <t>ประเภทที่ 1 บ้านอยู่อาศัย</t>
  </si>
  <si>
    <t>https://www.solarhub.co.th/solar-information/solar-provision/414-electrical-rate-mea-pea</t>
  </si>
  <si>
    <t>https://www.solarhub.co.th/solar-information/solar-provision/415-rate-electricity-pea-images</t>
  </si>
  <si>
    <t>การคิดค่าไฟฟ้าของ กฟภ</t>
  </si>
  <si>
    <t>ขนาดมิเตอร์การไฟฟ้าส่วนภูมิภาค</t>
  </si>
  <si>
    <t>5(15)A</t>
  </si>
  <si>
    <t>1 เฟส 2 สาย</t>
  </si>
  <si>
    <t>15(45)A</t>
  </si>
  <si>
    <t>30(100)A</t>
  </si>
  <si>
    <t>3 เฟส 4 สาย</t>
  </si>
  <si>
    <t>ลักษณะการใช้ ส ำหรับกำรใช้ไฟฟ้ำในบ้ำนเรือนที่อยู่อำศัย วัดและโบสถ์ของศำสนำต่ำง ๆ ตลอดจนบริเวณทีเกี่ยวข้อง โดยต่อผ่ำนเครื่องวัดหน่วยไฟฟ้ำเครื่องเดียว</t>
  </si>
  <si>
    <t>1.1 อัตราปกติปริมาณการใช้พลังงานไฟฟ้าไม่เกิน 150 หน่วยต่อเดือน</t>
  </si>
  <si>
    <t>อัตรารายเดือน</t>
  </si>
  <si>
    <t xml:space="preserve">ค่าพลังงานไฟฟ้า  (กิโลวัตต์ชั่วโมง) </t>
  </si>
  <si>
    <t>หน่วยที่</t>
  </si>
  <si>
    <t xml:space="preserve">   -</t>
  </si>
  <si>
    <t>หน่วยละ</t>
  </si>
  <si>
    <t>บาท</t>
  </si>
  <si>
    <t>ค่าบริการ (บาท/เดือน ) :</t>
  </si>
  <si>
    <t>1.2 อัตราปกติปริมาณการใช้พลังงานไฟฟ้าเกินกว่า 150 หน่วยต่อเดือน</t>
  </si>
  <si>
    <t xml:space="preserve">      --&gt;</t>
  </si>
  <si>
    <t>Ft</t>
  </si>
  <si>
    <t>Vat7%</t>
  </si>
  <si>
    <t>Total</t>
  </si>
  <si>
    <t xml:space="preserve"> </t>
  </si>
  <si>
    <t>ค่า Ft ม.ค.-เม.ษ.  2563</t>
  </si>
  <si>
    <t>สำนักงานคณะกรรมการกำกับกิจการพลังงาน</t>
  </si>
  <si>
    <t>http://www.erc.or.th/ERCWeb2/Front/StaticPage/StaticPage.aspx?p=6&amp;muid=37&amp;prid=20</t>
  </si>
  <si>
    <t>ที่บ้าน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</si>
</sst>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000]d/mm/yyyy;@"/>
    <numFmt numFmtId="188" formatCode="0.000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8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B686DA"/>
        <bgColor indexed="64"/>
      </patternFill>
    </fill>
    <fill>
      <patternFill patternType="solid">
        <fgColor rgb="FFCFA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87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88" fontId="1" fillId="4" borderId="1" xfId="0" applyNumberFormat="1" applyFont="1" applyFill="1" applyBorder="1" applyAlignment="1">
      <alignment horizontal="center" vertical="center"/>
    </xf>
    <xf numFmtId="188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88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88" fontId="1" fillId="4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CFAFFF"/>
      <color rgb="FF6600FF"/>
      <color rgb="FFFF66FF"/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28574</xdr:rowOff>
    </xdr:from>
    <xdr:to>
      <xdr:col>13</xdr:col>
      <xdr:colOff>333375</xdr:colOff>
      <xdr:row>4</xdr:row>
      <xdr:rowOff>479397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1A6DE8A-1B45-49A1-A47C-D306E8811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7688" y="28574"/>
          <a:ext cx="2000250" cy="2617761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</xdr:row>
      <xdr:rowOff>237484</xdr:rowOff>
    </xdr:from>
    <xdr:to>
      <xdr:col>12</xdr:col>
      <xdr:colOff>759644</xdr:colOff>
      <xdr:row>43</xdr:row>
      <xdr:rowOff>91654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D5DB8C1F-8764-4BB2-9FBA-3317AE4EF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19357" y="3026948"/>
          <a:ext cx="5631001" cy="101955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larhub.co.th/solar-information/solar-provision/415-rate-electricity-pea-images" TargetMode="External"/><Relationship Id="rId3" Type="http://schemas.openxmlformats.org/officeDocument/2006/relationships/hyperlink" Target="https://www.pea.co.th/webapplications/EstimateBill/index.html" TargetMode="External"/><Relationship Id="rId7" Type="http://schemas.openxmlformats.org/officeDocument/2006/relationships/hyperlink" Target="https://www.solarhub.co.th/solar-information/solar-provision/414-electrical-rate-mea-pea" TargetMode="External"/><Relationship Id="rId2" Type="http://schemas.openxmlformats.org/officeDocument/2006/relationships/hyperlink" Target="https://www.pea.co.th/%E0%B8%84%E0%B8%A7%E0%B8%B2%E0%B8%A1%E0%B8%A3%E0%B8%B9%E0%B9%89%E0%B9%80%E0%B8%81%E0%B8%B5%E0%B9%88%E0%B8%A2%E0%B8%A7%E0%B8%81%E0%B8%B1%E0%B8%9A%E0%B9%84%E0%B8%9F%E0%B8%9F%E0%B9%89%E0%B8%B2/PID/606/evl/0/CategoryID/148/CategoryName/%E0%B9%80%E0%B8%81%E0%B8%B5%E0%B9%88%E0%B8%A2%E0%B8%A7%E0%B8%81%E0%B8%B1%E0%B8%9A%E0%B8%84%E0%B9%88%E0%B8%B2%E0%B9%84%E0%B8%9F%E0%B8%9F%E0%B9%89%E0%B8%B2" TargetMode="External"/><Relationship Id="rId1" Type="http://schemas.openxmlformats.org/officeDocument/2006/relationships/hyperlink" Target="https://www.pea.co.th/%E0%B8%84%E0%B8%A7%E0%B8%B2%E0%B8%A1%E0%B8%A3%E0%B8%B9%E0%B9%89%E0%B9%80%E0%B8%81%E0%B8%B5%E0%B9%88%E0%B8%A2%E0%B8%A7%E0%B8%81%E0%B8%B1%E0%B8%9A%E0%B9%84%E0%B8%9F%E0%B8%9F%E0%B9%89%E0%B8%B2/PID/606/evl/0/CategoryID/348/CategoryName/%E0%B8%84%E0%B9%88%E0%B8%B2-FT" TargetMode="External"/><Relationship Id="rId6" Type="http://schemas.openxmlformats.org/officeDocument/2006/relationships/hyperlink" Target="https://www.solarhub.co.th/document/rate-mea-1.pdf" TargetMode="External"/><Relationship Id="rId5" Type="http://schemas.openxmlformats.org/officeDocument/2006/relationships/hyperlink" Target="https://money.kapook.com/view122857.htm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tcijthai.com/news/2016/11/scoop/6591" TargetMode="External"/><Relationship Id="rId9" Type="http://schemas.openxmlformats.org/officeDocument/2006/relationships/hyperlink" Target="http://www.erc.or.th/ERCWeb2/Front/StaticPage/StaticPage.aspx?p=6&amp;muid=37&amp;prid=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A155-9C30-4AFD-B9D9-4047CB7F2B41}">
  <dimension ref="A1:K12"/>
  <sheetViews>
    <sheetView zoomScale="70" zoomScaleNormal="70" workbookViewId="0">
      <selection activeCell="B9" sqref="B9"/>
    </sheetView>
  </sheetViews>
  <sheetFormatPr defaultColWidth="11.25" defaultRowHeight="21" customHeight="1" x14ac:dyDescent="0.2"/>
  <cols>
    <col min="1" max="2" width="11.25" style="1"/>
    <col min="3" max="3" width="17.625" style="1" customWidth="1"/>
    <col min="4" max="4" width="17.375" style="1" customWidth="1"/>
    <col min="5" max="8" width="11.25" style="1"/>
    <col min="9" max="9" width="17.875" style="1" customWidth="1"/>
    <col min="10" max="10" width="19.375" style="1" customWidth="1"/>
    <col min="11" max="11" width="16.75" style="1" customWidth="1"/>
    <col min="12" max="16384" width="11.25" style="1"/>
  </cols>
  <sheetData>
    <row r="1" spans="1:11" ht="60" customHeight="1" x14ac:dyDescent="0.2">
      <c r="A1" s="3" t="s">
        <v>0</v>
      </c>
      <c r="B1" s="7" t="s">
        <v>6</v>
      </c>
      <c r="C1" s="3" t="s">
        <v>7</v>
      </c>
      <c r="D1" s="7" t="s">
        <v>8</v>
      </c>
      <c r="E1" s="3" t="s">
        <v>9</v>
      </c>
      <c r="F1" s="7" t="s">
        <v>10</v>
      </c>
      <c r="G1" s="3" t="s">
        <v>11</v>
      </c>
      <c r="H1" s="7" t="s">
        <v>12</v>
      </c>
      <c r="I1" s="3" t="s">
        <v>13</v>
      </c>
      <c r="J1" s="7" t="s">
        <v>14</v>
      </c>
      <c r="K1" s="3" t="s">
        <v>15</v>
      </c>
    </row>
    <row r="2" spans="1:11" ht="21" customHeight="1" x14ac:dyDescent="0.2">
      <c r="A2" s="4" t="s">
        <v>1</v>
      </c>
      <c r="B2" s="8" t="s">
        <v>16</v>
      </c>
      <c r="C2" s="4">
        <v>20008237561</v>
      </c>
      <c r="D2" s="10" t="s">
        <v>18</v>
      </c>
      <c r="E2" s="5" t="s">
        <v>17</v>
      </c>
      <c r="F2" s="8">
        <v>24291468</v>
      </c>
      <c r="G2" s="4">
        <v>123000</v>
      </c>
      <c r="H2" s="8">
        <v>1125</v>
      </c>
      <c r="I2" s="5" t="s">
        <v>19</v>
      </c>
      <c r="J2" s="9">
        <v>43877</v>
      </c>
      <c r="K2" s="6">
        <v>242204</v>
      </c>
    </row>
    <row r="3" spans="1:11" ht="45.75" customHeight="1" x14ac:dyDescent="0.2">
      <c r="I3" s="7" t="s">
        <v>20</v>
      </c>
      <c r="J3" s="11">
        <v>41377</v>
      </c>
    </row>
    <row r="4" spans="1:11" ht="45.75" customHeight="1" x14ac:dyDescent="0.2">
      <c r="I4" s="7" t="s">
        <v>21</v>
      </c>
      <c r="J4" s="11">
        <v>41029</v>
      </c>
    </row>
    <row r="5" spans="1:11" ht="45.75" customHeight="1" x14ac:dyDescent="0.2">
      <c r="I5" s="7" t="s">
        <v>22</v>
      </c>
      <c r="J5" s="12">
        <f>J3-J4</f>
        <v>348</v>
      </c>
    </row>
    <row r="7" spans="1:11" ht="21" customHeight="1" x14ac:dyDescent="0.2">
      <c r="B7" s="15" t="s">
        <v>35</v>
      </c>
    </row>
    <row r="8" spans="1:11" ht="21" customHeight="1" x14ac:dyDescent="0.2">
      <c r="B8" s="1" t="s">
        <v>36</v>
      </c>
      <c r="C8" s="1" t="s">
        <v>37</v>
      </c>
    </row>
    <row r="9" spans="1:11" ht="21" customHeight="1" x14ac:dyDescent="0.2">
      <c r="B9" s="22" t="s">
        <v>38</v>
      </c>
      <c r="C9" s="22" t="s">
        <v>37</v>
      </c>
      <c r="D9" s="22" t="s">
        <v>59</v>
      </c>
    </row>
    <row r="10" spans="1:11" ht="21" customHeight="1" x14ac:dyDescent="0.2">
      <c r="B10" s="1" t="s">
        <v>39</v>
      </c>
      <c r="C10" s="1" t="s">
        <v>37</v>
      </c>
    </row>
    <row r="11" spans="1:11" ht="21" customHeight="1" x14ac:dyDescent="0.2">
      <c r="B11" s="1" t="s">
        <v>38</v>
      </c>
      <c r="C11" s="1" t="s">
        <v>40</v>
      </c>
    </row>
    <row r="12" spans="1:11" ht="21" customHeight="1" x14ac:dyDescent="0.2">
      <c r="B12" s="1" t="s">
        <v>39</v>
      </c>
      <c r="C12" s="1" t="s">
        <v>40</v>
      </c>
    </row>
  </sheetData>
  <phoneticPr fontId="7" type="noConversion"/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6880-5FBF-44A2-B3CC-0B026C18B041}">
  <dimension ref="A1:P27"/>
  <sheetViews>
    <sheetView tabSelected="1" workbookViewId="0">
      <selection activeCell="K19" sqref="K19"/>
    </sheetView>
  </sheetViews>
  <sheetFormatPr defaultRowHeight="18.75" customHeight="1" x14ac:dyDescent="0.2"/>
  <cols>
    <col min="1" max="10" width="9" style="15"/>
    <col min="11" max="11" width="10.875" style="15" customWidth="1"/>
    <col min="12" max="12" width="13.5" style="15" customWidth="1"/>
    <col min="13" max="16384" width="9" style="15"/>
  </cols>
  <sheetData>
    <row r="1" spans="1:16" ht="18.75" customHeight="1" x14ac:dyDescent="0.2">
      <c r="A1" s="17" t="s">
        <v>31</v>
      </c>
      <c r="E1" s="17" t="s">
        <v>41</v>
      </c>
    </row>
    <row r="3" spans="1:16" ht="18.75" customHeight="1" x14ac:dyDescent="0.2">
      <c r="A3" s="15" t="s">
        <v>42</v>
      </c>
      <c r="I3" s="7" t="s">
        <v>12</v>
      </c>
      <c r="K3" s="15" t="s">
        <v>35</v>
      </c>
      <c r="L3" s="1"/>
    </row>
    <row r="4" spans="1:16" ht="18.75" customHeight="1" x14ac:dyDescent="0.2">
      <c r="A4" s="15" t="s">
        <v>43</v>
      </c>
      <c r="I4" s="8">
        <v>1125</v>
      </c>
      <c r="K4" s="1" t="s">
        <v>36</v>
      </c>
      <c r="L4" s="16" t="s">
        <v>37</v>
      </c>
    </row>
    <row r="5" spans="1:16" ht="18.75" customHeight="1" x14ac:dyDescent="0.2">
      <c r="A5" s="15" t="s">
        <v>44</v>
      </c>
      <c r="K5" s="1" t="s">
        <v>38</v>
      </c>
      <c r="L5" s="16" t="s">
        <v>37</v>
      </c>
    </row>
    <row r="6" spans="1:16" ht="18.75" customHeight="1" x14ac:dyDescent="0.2">
      <c r="B6" s="15" t="s">
        <v>45</v>
      </c>
      <c r="C6" s="1">
        <v>1</v>
      </c>
      <c r="D6" s="1" t="s">
        <v>46</v>
      </c>
      <c r="E6" s="1">
        <v>15</v>
      </c>
      <c r="F6" s="15" t="s">
        <v>47</v>
      </c>
      <c r="G6" s="15">
        <v>2.3488000000000002</v>
      </c>
      <c r="H6" s="15" t="s">
        <v>48</v>
      </c>
      <c r="K6" s="1" t="s">
        <v>39</v>
      </c>
      <c r="L6" s="16" t="s">
        <v>37</v>
      </c>
    </row>
    <row r="7" spans="1:16" ht="18.75" customHeight="1" x14ac:dyDescent="0.2">
      <c r="B7" s="15" t="s">
        <v>45</v>
      </c>
      <c r="C7" s="1">
        <v>16</v>
      </c>
      <c r="D7" s="1" t="s">
        <v>46</v>
      </c>
      <c r="E7" s="1">
        <v>25</v>
      </c>
      <c r="F7" s="15" t="s">
        <v>47</v>
      </c>
      <c r="G7" s="15">
        <v>2.9882</v>
      </c>
      <c r="H7" s="15" t="s">
        <v>48</v>
      </c>
      <c r="K7" s="1" t="s">
        <v>38</v>
      </c>
      <c r="L7" s="16" t="s">
        <v>40</v>
      </c>
    </row>
    <row r="8" spans="1:16" ht="18.75" customHeight="1" x14ac:dyDescent="0.2">
      <c r="B8" s="15" t="s">
        <v>45</v>
      </c>
      <c r="C8" s="1">
        <v>26</v>
      </c>
      <c r="D8" s="1" t="s">
        <v>46</v>
      </c>
      <c r="E8" s="1">
        <v>35</v>
      </c>
      <c r="F8" s="15" t="s">
        <v>47</v>
      </c>
      <c r="G8" s="15">
        <v>3.2404999999999999</v>
      </c>
      <c r="H8" s="15" t="s">
        <v>48</v>
      </c>
      <c r="K8" s="1" t="s">
        <v>39</v>
      </c>
      <c r="L8" s="16" t="s">
        <v>40</v>
      </c>
      <c r="N8" s="15" t="s">
        <v>56</v>
      </c>
      <c r="P8" s="15">
        <v>-0.11600000000000001</v>
      </c>
    </row>
    <row r="9" spans="1:16" ht="18.75" customHeight="1" x14ac:dyDescent="0.2">
      <c r="B9" s="15" t="s">
        <v>45</v>
      </c>
      <c r="C9" s="1">
        <v>36</v>
      </c>
      <c r="D9" s="1" t="s">
        <v>46</v>
      </c>
      <c r="E9" s="1">
        <v>100</v>
      </c>
      <c r="F9" s="15" t="s">
        <v>47</v>
      </c>
      <c r="G9" s="15">
        <v>3.6236999999999999</v>
      </c>
      <c r="H9" s="15" t="s">
        <v>48</v>
      </c>
    </row>
    <row r="10" spans="1:16" ht="18.75" customHeight="1" x14ac:dyDescent="0.2">
      <c r="B10" s="15" t="s">
        <v>45</v>
      </c>
      <c r="C10" s="1">
        <v>101</v>
      </c>
      <c r="D10" s="1" t="s">
        <v>46</v>
      </c>
      <c r="E10" s="1">
        <v>150</v>
      </c>
      <c r="F10" s="15" t="s">
        <v>47</v>
      </c>
      <c r="G10" s="15">
        <v>3.7170999999999998</v>
      </c>
      <c r="H10" s="15" t="s">
        <v>48</v>
      </c>
    </row>
    <row r="11" spans="1:16" ht="18.75" customHeight="1" x14ac:dyDescent="0.2">
      <c r="B11" s="15" t="s">
        <v>45</v>
      </c>
      <c r="C11" s="1">
        <v>151</v>
      </c>
      <c r="D11" s="1" t="s">
        <v>46</v>
      </c>
      <c r="E11" s="1">
        <v>400</v>
      </c>
      <c r="F11" s="15" t="s">
        <v>47</v>
      </c>
      <c r="G11" s="15">
        <v>4.2218</v>
      </c>
      <c r="H11" s="15" t="s">
        <v>48</v>
      </c>
    </row>
    <row r="12" spans="1:16" ht="18.75" customHeight="1" x14ac:dyDescent="0.2">
      <c r="B12" s="15" t="s">
        <v>45</v>
      </c>
      <c r="C12" s="1">
        <v>400</v>
      </c>
      <c r="D12" s="1" t="s">
        <v>51</v>
      </c>
      <c r="E12" s="1"/>
      <c r="F12" s="15" t="s">
        <v>47</v>
      </c>
      <c r="G12" s="15">
        <v>4.4217000000000004</v>
      </c>
      <c r="H12" s="15" t="s">
        <v>48</v>
      </c>
    </row>
    <row r="13" spans="1:16" ht="18.75" customHeight="1" x14ac:dyDescent="0.2">
      <c r="B13" s="15" t="s">
        <v>49</v>
      </c>
      <c r="E13" s="15">
        <v>8.19</v>
      </c>
    </row>
    <row r="16" spans="1:16" ht="18.75" customHeight="1" x14ac:dyDescent="0.2">
      <c r="A16" s="15" t="s">
        <v>50</v>
      </c>
      <c r="L16" s="24">
        <v>31.78</v>
      </c>
    </row>
    <row r="17" spans="1:15" ht="18.75" customHeight="1" x14ac:dyDescent="0.2">
      <c r="A17" s="15" t="s">
        <v>43</v>
      </c>
    </row>
    <row r="18" spans="1:15" ht="18.75" customHeight="1" x14ac:dyDescent="0.2">
      <c r="A18" s="15" t="s">
        <v>44</v>
      </c>
    </row>
    <row r="19" spans="1:15" ht="18.75" customHeight="1" x14ac:dyDescent="0.2">
      <c r="B19" s="15" t="s">
        <v>45</v>
      </c>
      <c r="C19" s="1">
        <v>1</v>
      </c>
      <c r="D19" s="1" t="s">
        <v>46</v>
      </c>
      <c r="E19" s="1">
        <v>150</v>
      </c>
      <c r="F19" s="15" t="s">
        <v>47</v>
      </c>
      <c r="G19" s="15">
        <v>3.2484000000000002</v>
      </c>
      <c r="H19" s="15" t="s">
        <v>48</v>
      </c>
      <c r="I19" s="15">
        <v>150</v>
      </c>
      <c r="K19" s="25">
        <v>31.78</v>
      </c>
      <c r="L19" s="19">
        <f>K19*G19</f>
        <v>103.23415200000001</v>
      </c>
    </row>
    <row r="20" spans="1:15" ht="18.75" customHeight="1" x14ac:dyDescent="0.2">
      <c r="B20" s="15" t="s">
        <v>45</v>
      </c>
      <c r="C20" s="1">
        <v>151</v>
      </c>
      <c r="D20" s="1" t="s">
        <v>46</v>
      </c>
      <c r="E20" s="1">
        <v>400</v>
      </c>
      <c r="F20" s="15" t="s">
        <v>47</v>
      </c>
      <c r="G20" s="15">
        <v>4.2218</v>
      </c>
      <c r="H20" s="15" t="s">
        <v>48</v>
      </c>
      <c r="I20" s="15">
        <v>250</v>
      </c>
      <c r="L20" s="19">
        <f>K20*G20</f>
        <v>0</v>
      </c>
    </row>
    <row r="21" spans="1:15" ht="18.75" customHeight="1" x14ac:dyDescent="0.2">
      <c r="B21" s="15" t="s">
        <v>45</v>
      </c>
      <c r="C21" s="1">
        <v>400</v>
      </c>
      <c r="D21" s="1" t="s">
        <v>51</v>
      </c>
      <c r="E21" s="1"/>
      <c r="F21" s="15" t="s">
        <v>47</v>
      </c>
      <c r="G21" s="15">
        <v>4.4217000000000004</v>
      </c>
      <c r="H21" s="15" t="s">
        <v>48</v>
      </c>
      <c r="L21" s="15">
        <f>K21*G21</f>
        <v>0</v>
      </c>
    </row>
    <row r="22" spans="1:15" ht="18.75" customHeight="1" x14ac:dyDescent="0.2">
      <c r="L22" s="20">
        <f>SUM(L19:L21)</f>
        <v>103.23415200000001</v>
      </c>
    </row>
    <row r="23" spans="1:15" ht="18.75" customHeight="1" x14ac:dyDescent="0.2">
      <c r="B23" s="15" t="s">
        <v>49</v>
      </c>
      <c r="G23" s="15">
        <v>38.22</v>
      </c>
      <c r="L23" s="20">
        <f>G23</f>
        <v>38.22</v>
      </c>
      <c r="O23" s="15" t="s">
        <v>55</v>
      </c>
    </row>
    <row r="24" spans="1:15" ht="18.75" customHeight="1" x14ac:dyDescent="0.2">
      <c r="E24" s="15" t="s">
        <v>52</v>
      </c>
      <c r="G24" s="15">
        <v>-0.1532</v>
      </c>
      <c r="L24" s="20">
        <f>L16*G24</f>
        <v>-4.8686959999999999</v>
      </c>
    </row>
    <row r="25" spans="1:15" ht="18.75" customHeight="1" x14ac:dyDescent="0.2">
      <c r="K25" s="18">
        <f>SUM(K19:K24)</f>
        <v>31.78</v>
      </c>
      <c r="L25" s="20">
        <f>SUM(L22:L24)</f>
        <v>136.58545600000002</v>
      </c>
    </row>
    <row r="26" spans="1:15" ht="18.75" customHeight="1" x14ac:dyDescent="0.2">
      <c r="K26" s="15" t="s">
        <v>53</v>
      </c>
      <c r="L26" s="15">
        <f>L25*0.07</f>
        <v>9.5609819200000032</v>
      </c>
    </row>
    <row r="27" spans="1:15" ht="18.75" customHeight="1" x14ac:dyDescent="0.2">
      <c r="K27" s="15" t="s">
        <v>54</v>
      </c>
      <c r="L27" s="21">
        <f>SUM(L25:L26)</f>
        <v>146.14643792000004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51F1-53F7-4E93-AE39-AFA44A51AC20}">
  <dimension ref="A1:P27"/>
  <sheetViews>
    <sheetView workbookViewId="0">
      <selection activeCell="L17" sqref="L17"/>
    </sheetView>
  </sheetViews>
  <sheetFormatPr defaultRowHeight="18.75" customHeight="1" x14ac:dyDescent="0.2"/>
  <cols>
    <col min="1" max="10" width="9" style="15"/>
    <col min="11" max="11" width="10.875" style="15" customWidth="1"/>
    <col min="12" max="12" width="13.5" style="15" customWidth="1"/>
    <col min="13" max="16384" width="9" style="15"/>
  </cols>
  <sheetData>
    <row r="1" spans="1:16" ht="18.75" customHeight="1" x14ac:dyDescent="0.2">
      <c r="A1" s="17" t="s">
        <v>31</v>
      </c>
      <c r="E1" s="17" t="s">
        <v>41</v>
      </c>
    </row>
    <row r="3" spans="1:16" ht="18.75" customHeight="1" x14ac:dyDescent="0.2">
      <c r="A3" s="15" t="s">
        <v>42</v>
      </c>
      <c r="I3" s="7" t="s">
        <v>12</v>
      </c>
      <c r="K3" s="15" t="s">
        <v>35</v>
      </c>
      <c r="L3" s="1"/>
    </row>
    <row r="4" spans="1:16" ht="18.75" customHeight="1" x14ac:dyDescent="0.2">
      <c r="A4" s="15" t="s">
        <v>43</v>
      </c>
      <c r="I4" s="8">
        <v>1125</v>
      </c>
      <c r="K4" s="1" t="s">
        <v>36</v>
      </c>
      <c r="L4" s="16" t="s">
        <v>37</v>
      </c>
    </row>
    <row r="5" spans="1:16" ht="18.75" customHeight="1" x14ac:dyDescent="0.2">
      <c r="A5" s="15" t="s">
        <v>44</v>
      </c>
      <c r="K5" s="1" t="s">
        <v>38</v>
      </c>
      <c r="L5" s="16" t="s">
        <v>37</v>
      </c>
    </row>
    <row r="6" spans="1:16" ht="18.75" customHeight="1" x14ac:dyDescent="0.2">
      <c r="B6" s="15" t="s">
        <v>45</v>
      </c>
      <c r="C6" s="1">
        <v>1</v>
      </c>
      <c r="D6" s="1" t="s">
        <v>46</v>
      </c>
      <c r="E6" s="1">
        <v>15</v>
      </c>
      <c r="F6" s="15" t="s">
        <v>47</v>
      </c>
      <c r="G6" s="15">
        <v>2.3488000000000002</v>
      </c>
      <c r="H6" s="15" t="s">
        <v>48</v>
      </c>
      <c r="K6" s="1" t="s">
        <v>39</v>
      </c>
      <c r="L6" s="16" t="s">
        <v>37</v>
      </c>
    </row>
    <row r="7" spans="1:16" ht="18.75" customHeight="1" x14ac:dyDescent="0.2">
      <c r="B7" s="15" t="s">
        <v>45</v>
      </c>
      <c r="C7" s="1">
        <v>16</v>
      </c>
      <c r="D7" s="1" t="s">
        <v>46</v>
      </c>
      <c r="E7" s="1">
        <v>25</v>
      </c>
      <c r="F7" s="15" t="s">
        <v>47</v>
      </c>
      <c r="G7" s="15">
        <v>2.9882</v>
      </c>
      <c r="H7" s="15" t="s">
        <v>48</v>
      </c>
      <c r="K7" s="1" t="s">
        <v>38</v>
      </c>
      <c r="L7" s="16" t="s">
        <v>40</v>
      </c>
    </row>
    <row r="8" spans="1:16" ht="18.75" customHeight="1" x14ac:dyDescent="0.2">
      <c r="B8" s="15" t="s">
        <v>45</v>
      </c>
      <c r="C8" s="1">
        <v>26</v>
      </c>
      <c r="D8" s="1" t="s">
        <v>46</v>
      </c>
      <c r="E8" s="1">
        <v>35</v>
      </c>
      <c r="F8" s="15" t="s">
        <v>47</v>
      </c>
      <c r="G8" s="15">
        <v>3.2404999999999999</v>
      </c>
      <c r="H8" s="15" t="s">
        <v>48</v>
      </c>
      <c r="K8" s="1" t="s">
        <v>39</v>
      </c>
      <c r="L8" s="16" t="s">
        <v>40</v>
      </c>
      <c r="N8" s="15" t="s">
        <v>56</v>
      </c>
      <c r="P8" s="15">
        <v>-0.11600000000000001</v>
      </c>
    </row>
    <row r="9" spans="1:16" ht="18.75" customHeight="1" x14ac:dyDescent="0.2">
      <c r="B9" s="15" t="s">
        <v>45</v>
      </c>
      <c r="C9" s="1">
        <v>36</v>
      </c>
      <c r="D9" s="1" t="s">
        <v>46</v>
      </c>
      <c r="E9" s="1">
        <v>100</v>
      </c>
      <c r="F9" s="15" t="s">
        <v>47</v>
      </c>
      <c r="G9" s="15">
        <v>3.6236999999999999</v>
      </c>
      <c r="H9" s="15" t="s">
        <v>48</v>
      </c>
    </row>
    <row r="10" spans="1:16" ht="18.75" customHeight="1" x14ac:dyDescent="0.2">
      <c r="B10" s="15" t="s">
        <v>45</v>
      </c>
      <c r="C10" s="1">
        <v>101</v>
      </c>
      <c r="D10" s="1" t="s">
        <v>46</v>
      </c>
      <c r="E10" s="1">
        <v>150</v>
      </c>
      <c r="F10" s="15" t="s">
        <v>47</v>
      </c>
      <c r="G10" s="15">
        <v>3.7170999999999998</v>
      </c>
      <c r="H10" s="15" t="s">
        <v>48</v>
      </c>
    </row>
    <row r="11" spans="1:16" ht="18.75" customHeight="1" x14ac:dyDescent="0.2">
      <c r="B11" s="15" t="s">
        <v>45</v>
      </c>
      <c r="C11" s="1">
        <v>151</v>
      </c>
      <c r="D11" s="1" t="s">
        <v>46</v>
      </c>
      <c r="E11" s="1">
        <v>400</v>
      </c>
      <c r="F11" s="15" t="s">
        <v>47</v>
      </c>
      <c r="G11" s="15">
        <v>4.2218</v>
      </c>
      <c r="H11" s="15" t="s">
        <v>48</v>
      </c>
    </row>
    <row r="12" spans="1:16" ht="18.75" customHeight="1" x14ac:dyDescent="0.2">
      <c r="B12" s="15" t="s">
        <v>45</v>
      </c>
      <c r="C12" s="1">
        <v>400</v>
      </c>
      <c r="D12" s="1" t="s">
        <v>51</v>
      </c>
      <c r="E12" s="1"/>
      <c r="F12" s="15" t="s">
        <v>47</v>
      </c>
      <c r="G12" s="15">
        <v>4.4217000000000004</v>
      </c>
      <c r="H12" s="15" t="s">
        <v>48</v>
      </c>
    </row>
    <row r="13" spans="1:16" ht="18.75" customHeight="1" x14ac:dyDescent="0.2">
      <c r="B13" s="15" t="s">
        <v>49</v>
      </c>
      <c r="E13" s="15">
        <v>8.19</v>
      </c>
    </row>
    <row r="16" spans="1:16" ht="18.75" customHeight="1" x14ac:dyDescent="0.2">
      <c r="A16" s="15" t="s">
        <v>50</v>
      </c>
      <c r="L16" s="18">
        <v>15.343</v>
      </c>
    </row>
    <row r="17" spans="1:15" ht="18.75" customHeight="1" x14ac:dyDescent="0.2">
      <c r="A17" s="15" t="s">
        <v>43</v>
      </c>
    </row>
    <row r="18" spans="1:15" ht="18.75" customHeight="1" x14ac:dyDescent="0.2">
      <c r="A18" s="15" t="s">
        <v>44</v>
      </c>
    </row>
    <row r="19" spans="1:15" ht="18.75" customHeight="1" x14ac:dyDescent="0.2">
      <c r="B19" s="15" t="s">
        <v>45</v>
      </c>
      <c r="C19" s="1">
        <v>1</v>
      </c>
      <c r="D19" s="1" t="s">
        <v>46</v>
      </c>
      <c r="E19" s="1">
        <v>150</v>
      </c>
      <c r="F19" s="15" t="s">
        <v>47</v>
      </c>
      <c r="G19" s="15">
        <v>3.2484000000000002</v>
      </c>
      <c r="H19" s="15" t="s">
        <v>48</v>
      </c>
      <c r="L19" s="19">
        <f>G19*L16</f>
        <v>49.840201200000003</v>
      </c>
    </row>
    <row r="20" spans="1:15" ht="18.75" customHeight="1" x14ac:dyDescent="0.2">
      <c r="B20" s="15" t="s">
        <v>45</v>
      </c>
      <c r="C20" s="1">
        <v>151</v>
      </c>
      <c r="D20" s="1" t="s">
        <v>46</v>
      </c>
      <c r="E20" s="1">
        <v>400</v>
      </c>
      <c r="F20" s="15" t="s">
        <v>47</v>
      </c>
      <c r="G20" s="15">
        <v>4.2218</v>
      </c>
      <c r="H20" s="15" t="s">
        <v>48</v>
      </c>
      <c r="L20" s="19">
        <f>K20*G20</f>
        <v>0</v>
      </c>
    </row>
    <row r="21" spans="1:15" ht="18.75" customHeight="1" x14ac:dyDescent="0.2">
      <c r="B21" s="15" t="s">
        <v>45</v>
      </c>
      <c r="C21" s="1">
        <v>400</v>
      </c>
      <c r="D21" s="1" t="s">
        <v>51</v>
      </c>
      <c r="E21" s="1"/>
      <c r="F21" s="15" t="s">
        <v>47</v>
      </c>
      <c r="G21" s="15">
        <v>4.4217000000000004</v>
      </c>
      <c r="H21" s="15" t="s">
        <v>48</v>
      </c>
      <c r="L21" s="15">
        <f>K21*G21</f>
        <v>0</v>
      </c>
    </row>
    <row r="22" spans="1:15" ht="18.75" customHeight="1" x14ac:dyDescent="0.2">
      <c r="L22" s="20">
        <f>SUM(L19:L21)</f>
        <v>49.840201200000003</v>
      </c>
    </row>
    <row r="23" spans="1:15" ht="18.75" customHeight="1" x14ac:dyDescent="0.2">
      <c r="B23" s="15" t="s">
        <v>49</v>
      </c>
      <c r="G23" s="15">
        <v>38.22</v>
      </c>
      <c r="L23" s="20">
        <f>G23</f>
        <v>38.22</v>
      </c>
      <c r="O23" s="15" t="s">
        <v>55</v>
      </c>
    </row>
    <row r="24" spans="1:15" ht="18.75" customHeight="1" x14ac:dyDescent="0.2">
      <c r="E24" s="15" t="s">
        <v>52</v>
      </c>
      <c r="G24" s="15">
        <v>-0.11600000000000001</v>
      </c>
      <c r="L24" s="19">
        <f>L16*G24</f>
        <v>-1.7797880000000001</v>
      </c>
    </row>
    <row r="25" spans="1:15" ht="18.75" customHeight="1" x14ac:dyDescent="0.2">
      <c r="K25" s="18">
        <f>SUM(K19:K24)</f>
        <v>0</v>
      </c>
      <c r="L25" s="19">
        <f>SUM(L22:L24)</f>
        <v>86.280413199999998</v>
      </c>
    </row>
    <row r="26" spans="1:15" ht="18.75" customHeight="1" x14ac:dyDescent="0.2">
      <c r="K26" s="15" t="s">
        <v>53</v>
      </c>
      <c r="L26" s="19">
        <f>L25*0.07</f>
        <v>6.0396289240000005</v>
      </c>
    </row>
    <row r="27" spans="1:15" ht="18.75" customHeight="1" x14ac:dyDescent="0.2">
      <c r="K27" s="15" t="s">
        <v>54</v>
      </c>
      <c r="L27" s="23">
        <f>SUM(L25:L26)</f>
        <v>92.320042123999997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154B6-1450-48DB-9B6D-9810F4D2143D}">
  <dimension ref="A1:B9"/>
  <sheetViews>
    <sheetView workbookViewId="0">
      <selection activeCell="B8" sqref="B8"/>
    </sheetView>
  </sheetViews>
  <sheetFormatPr defaultRowHeight="14.25" x14ac:dyDescent="0.2"/>
  <cols>
    <col min="1" max="1" width="39.375" customWidth="1"/>
  </cols>
  <sheetData>
    <row r="1" spans="1:2" x14ac:dyDescent="0.2">
      <c r="A1" t="s">
        <v>3</v>
      </c>
      <c r="B1" s="2" t="s">
        <v>2</v>
      </c>
    </row>
    <row r="2" spans="1:2" x14ac:dyDescent="0.2">
      <c r="A2" t="s">
        <v>5</v>
      </c>
      <c r="B2" s="2" t="s">
        <v>4</v>
      </c>
    </row>
    <row r="3" spans="1:2" ht="28.5" x14ac:dyDescent="0.2">
      <c r="A3" s="13" t="s">
        <v>24</v>
      </c>
      <c r="B3" s="2" t="s">
        <v>23</v>
      </c>
    </row>
    <row r="4" spans="1:2" x14ac:dyDescent="0.2">
      <c r="A4" t="s">
        <v>26</v>
      </c>
      <c r="B4" s="2" t="s">
        <v>25</v>
      </c>
    </row>
    <row r="5" spans="1:2" x14ac:dyDescent="0.2">
      <c r="A5" t="s">
        <v>28</v>
      </c>
      <c r="B5" s="2" t="s">
        <v>27</v>
      </c>
    </row>
    <row r="6" spans="1:2" x14ac:dyDescent="0.2">
      <c r="A6" t="s">
        <v>30</v>
      </c>
      <c r="B6" s="2" t="s">
        <v>29</v>
      </c>
    </row>
    <row r="7" spans="1:2" x14ac:dyDescent="0.2">
      <c r="A7" t="s">
        <v>31</v>
      </c>
      <c r="B7" s="2" t="s">
        <v>32</v>
      </c>
    </row>
    <row r="8" spans="1:2" x14ac:dyDescent="0.2">
      <c r="A8" s="14" t="s">
        <v>34</v>
      </c>
      <c r="B8" s="2" t="s">
        <v>33</v>
      </c>
    </row>
    <row r="9" spans="1:2" x14ac:dyDescent="0.2">
      <c r="A9" t="s">
        <v>57</v>
      </c>
      <c r="B9" s="2" t="s">
        <v>58</v>
      </c>
    </row>
  </sheetData>
  <hyperlinks>
    <hyperlink ref="B1" r:id="rId1" display="https://www.pea.co.th/%E0%B8%84%E0%B8%A7%E0%B8%B2%E0%B8%A1%E0%B8%A3%E0%B8%B9%E0%B9%89%E0%B9%80%E0%B8%81%E0%B8%B5%E0%B9%88%E0%B8%A2%E0%B8%A7%E0%B8%81%E0%B8%B1%E0%B8%9A%E0%B9%84%E0%B8%9F%E0%B8%9F%E0%B9%89%E0%B8%B2/PID/606/evl/0/CategoryID/348/CategoryName/%E0%B8%84%E0%B9%88%E0%B8%B2-FT" xr:uid="{B99CDB2F-D1FD-49BB-A89F-21B359A3CC1D}"/>
    <hyperlink ref="B2" r:id="rId2" display="https://www.pea.co.th/%E0%B8%84%E0%B8%A7%E0%B8%B2%E0%B8%A1%E0%B8%A3%E0%B8%B9%E0%B9%89%E0%B9%80%E0%B8%81%E0%B8%B5%E0%B9%88%E0%B8%A2%E0%B8%A7%E0%B8%81%E0%B8%B1%E0%B8%9A%E0%B9%84%E0%B8%9F%E0%B8%9F%E0%B9%89%E0%B8%B2/PID/606/evl/0/CategoryID/148/CategoryName/%E0%B9%80%E0%B8%81%E0%B8%B5%E0%B9%88%E0%B8%A2%E0%B8%A7%E0%B8%81%E0%B8%B1%E0%B8%9A%E0%B8%84%E0%B9%88%E0%B8%B2%E0%B9%84%E0%B8%9F%E0%B8%9F%E0%B9%89%E0%B8%B2" xr:uid="{FCBB9053-0914-43CA-B55C-65FF7CF54265}"/>
    <hyperlink ref="B3" r:id="rId3" xr:uid="{1670C322-F824-4624-BFEE-BD414C5D3C75}"/>
    <hyperlink ref="B4" r:id="rId4" xr:uid="{3D363636-7410-4C65-A84B-B7AFF5F4FD03}"/>
    <hyperlink ref="B5" r:id="rId5" xr:uid="{5FEB3481-799F-4B5F-AA13-A071E054F365}"/>
    <hyperlink ref="B6" r:id="rId6" xr:uid="{1D8648A1-79F9-4A27-90B5-A120AA839CC5}"/>
    <hyperlink ref="B7" r:id="rId7" xr:uid="{9C09C805-9738-425F-93C1-35D4DD632A52}"/>
    <hyperlink ref="B8" r:id="rId8" xr:uid="{9400CF5E-DE61-4650-97C7-52F1C95BAEAB}"/>
    <hyperlink ref="B9" r:id="rId9" xr:uid="{049FEE5D-BB8A-4610-9D84-0C6FBA51DC21}"/>
  </hyperlinks>
  <pageMargins left="0.7" right="0.7" top="0.75" bottom="0.75" header="0.3" footer="0.3"/>
  <pageSetup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Sheet1</vt:lpstr>
      <vt:lpstr>การคำนวณ</vt:lpstr>
      <vt:lpstr>การคำนวณทดลอง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MAXGOD</dc:creator>
  <cp:lastModifiedBy>MAXGOD</cp:lastModifiedBy>
  <dcterms:created xsi:type="dcterms:W3CDTF">2020-02-25T02:21:16Z</dcterms:created>
  <dcterms:modified xsi:type="dcterms:W3CDTF">2021-10-05T06:07:39Z</dcterms:modified>
</cp:coreProperties>
</file>